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https://collaboration.ac.bankit.it/tca/gdl/EFPortale/HP  Body/Calcolatori/"/>
    </mc:Choice>
  </mc:AlternateContent>
  <bookViews>
    <workbookView xWindow="720" yWindow="390" windowWidth="27555" windowHeight="13830"/>
  </bookViews>
  <sheets>
    <sheet name="Rinegoziazione" sheetId="3" r:id="rId1"/>
  </sheets>
  <definedNames>
    <definedName name="_xlnm.Print_Area" localSheetId="0">Rinegoziazione!$A$1:$I$31</definedName>
  </definedNames>
  <calcPr calcId="162913"/>
</workbook>
</file>

<file path=xl/calcChain.xml><?xml version="1.0" encoding="utf-8"?>
<calcChain xmlns="http://schemas.openxmlformats.org/spreadsheetml/2006/main">
  <c r="H3" i="3" l="1"/>
  <c r="L40" i="3" l="1"/>
  <c r="K40" i="3"/>
  <c r="C26" i="3" l="1"/>
  <c r="F23" i="3" s="1"/>
  <c r="E14" i="3"/>
  <c r="F14" i="3" s="1"/>
  <c r="G14" i="3" s="1"/>
  <c r="C17" i="3"/>
  <c r="F28" i="3" l="1"/>
  <c r="E28" i="3"/>
  <c r="F5" i="3"/>
  <c r="G28" i="3" l="1"/>
  <c r="F3" i="3" s="1"/>
</calcChain>
</file>

<file path=xl/sharedStrings.xml><?xml version="1.0" encoding="utf-8"?>
<sst xmlns="http://schemas.openxmlformats.org/spreadsheetml/2006/main" count="27" uniqueCount="24">
  <si>
    <t>Annuale</t>
  </si>
  <si>
    <t>Semestrale</t>
  </si>
  <si>
    <t>Mensile</t>
  </si>
  <si>
    <t>Trimestrale</t>
  </si>
  <si>
    <t>Menu a tendina</t>
  </si>
  <si>
    <t>Input</t>
  </si>
  <si>
    <t>Frequenza pagamento rata</t>
  </si>
  <si>
    <t>Tasso annuo nominale da rinegoziare</t>
  </si>
  <si>
    <t>Tasso annuo nominale rinegoziato</t>
  </si>
  <si>
    <t>DATI MUTUO DA RINEGOZIARE:</t>
  </si>
  <si>
    <t>DATI MUTUO RINEGOZIATO:</t>
  </si>
  <si>
    <t>RINEGOZIAZIONE DEL MUTUO</t>
  </si>
  <si>
    <t>Nuova rata (C)</t>
  </si>
  <si>
    <t>Totale rate da pagare</t>
  </si>
  <si>
    <t>Totale interessi da pagare (B)</t>
  </si>
  <si>
    <t>Totale interessi da pagare (D)</t>
  </si>
  <si>
    <r>
      <t xml:space="preserve">DIFFERENZA SU SINGOLA RATA </t>
    </r>
    <r>
      <rPr>
        <sz val="12"/>
        <color theme="0"/>
        <rFont val="Calibri"/>
        <family val="2"/>
        <scheme val="minor"/>
      </rPr>
      <t>(C-A)</t>
    </r>
  </si>
  <si>
    <r>
      <t xml:space="preserve">VARIAZIONE INTERESSI DA PAGARE </t>
    </r>
    <r>
      <rPr>
        <sz val="12"/>
        <color theme="0"/>
        <rFont val="Calibri"/>
        <family val="2"/>
        <scheme val="minor"/>
      </rPr>
      <t>(D-B)</t>
    </r>
  </si>
  <si>
    <t>Numero di rate residue fino alla scadenza</t>
  </si>
  <si>
    <t>Capitale residuo</t>
  </si>
  <si>
    <t>Durata residua mutuo (in anni)</t>
  </si>
  <si>
    <t>Rata (A)</t>
  </si>
  <si>
    <t>Nuova durata residua mutuo (in anni)</t>
  </si>
  <si>
    <t>Nuovo numero di rate residue fino alla scadenza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</si>
</sst>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name val="Calibri"/>
      <family val="2"/>
      <scheme val="minor"/>
    </font>
    <font>
      <b/>
      <sz val="12"/>
      <color theme="0"/>
      <name val="Calibri"/>
      <family val="2"/>
      <scheme val="minor"/>
    </font>
    <font>
      <b/>
      <sz val="14"/>
      <color theme="0"/>
      <name val="Calibri"/>
      <family val="2"/>
      <scheme val="minor"/>
    </font>
    <font>
      <b/>
      <sz val="24"/>
      <color theme="0"/>
      <name val="Calibri"/>
      <family val="2"/>
      <scheme val="minor"/>
    </font>
    <font>
      <sz val="11"/>
      <name val="Calibri"/>
      <family val="2"/>
      <scheme val="minor"/>
    </font>
    <font>
      <b/>
      <sz val="12"/>
      <color theme="1"/>
      <name val="Calibri"/>
      <family val="2"/>
      <scheme val="minor"/>
    </font>
    <font>
      <b/>
      <i/>
      <sz val="14"/>
      <color theme="1"/>
      <name val="Calibri"/>
      <family val="2"/>
      <scheme val="minor"/>
    </font>
    <font>
      <sz val="14"/>
      <color theme="1"/>
      <name val="Calibri"/>
      <family val="2"/>
      <scheme val="minor"/>
    </font>
    <font>
      <b/>
      <sz val="16"/>
      <name val="Calibri"/>
      <family val="2"/>
      <scheme val="minor"/>
    </font>
    <font>
      <sz val="12"/>
      <color theme="0"/>
      <name val="Calibri"/>
      <family val="2"/>
      <scheme val="minor"/>
    </font>
    <font>
      <sz val="14"/>
      <color rgb="FFFF0000"/>
      <name val="Calibri"/>
      <family val="2"/>
      <scheme val="minor"/>
    </font>
    <font>
      <b/>
      <sz val="1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11">
    <border>
      <left/>
      <right/>
      <top/>
      <bottom/>
      <diagonal/>
    </border>
    <border>
      <left style="thick">
        <color theme="0"/>
      </left>
      <right style="thick">
        <color theme="0"/>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style="thick">
        <color theme="0"/>
      </top>
      <bottom style="thick">
        <color theme="0"/>
      </bottom>
      <diagonal/>
    </border>
    <border>
      <left style="dotted">
        <color indexed="64"/>
      </left>
      <right style="dotted">
        <color indexed="64"/>
      </right>
      <top/>
      <bottom style="dotted">
        <color indexed="64"/>
      </bottom>
      <diagonal/>
    </border>
    <border>
      <left/>
      <right style="thin">
        <color theme="0"/>
      </right>
      <top/>
      <bottom/>
      <diagonal/>
    </border>
    <border>
      <left/>
      <right/>
      <top/>
      <bottom style="mediumDashed">
        <color theme="0" tint="-0.499984740745262"/>
      </bottom>
      <diagonal/>
    </border>
    <border>
      <left style="dotted">
        <color indexed="64"/>
      </left>
      <right style="dotted">
        <color indexed="64"/>
      </right>
      <top/>
      <bottom style="mediumDashed">
        <color theme="0" tint="-0.499984740745262"/>
      </bottom>
      <diagonal/>
    </border>
    <border>
      <left style="thin">
        <color theme="0"/>
      </left>
      <right style="thin">
        <color theme="0"/>
      </right>
      <top/>
      <bottom/>
      <diagonal/>
    </border>
    <border>
      <left style="thin">
        <color theme="0"/>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0" fillId="0" borderId="0" xfId="0" applyAlignment="1">
      <alignment vertical="center" wrapText="1"/>
    </xf>
    <xf numFmtId="0" fontId="0" fillId="0" borderId="0" xfId="0" applyBorder="1" applyAlignment="1">
      <alignment vertical="center" wrapText="1"/>
    </xf>
    <xf numFmtId="43" fontId="0" fillId="0" borderId="0" xfId="1" applyFont="1" applyBorder="1" applyAlignment="1">
      <alignment vertical="center" wrapText="1"/>
    </xf>
    <xf numFmtId="0" fontId="4" fillId="0" borderId="0" xfId="0" applyFont="1" applyBorder="1" applyAlignment="1">
      <alignment vertical="center" wrapText="1"/>
    </xf>
    <xf numFmtId="43" fontId="0" fillId="0" borderId="0" xfId="0" applyNumberFormat="1" applyBorder="1" applyAlignment="1">
      <alignment horizontal="left" vertical="center" wrapText="1"/>
    </xf>
    <xf numFmtId="0" fontId="6" fillId="2" borderId="0" xfId="0" applyFont="1" applyFill="1" applyBorder="1" applyAlignment="1">
      <alignment horizontal="center" vertical="center" wrapText="1"/>
    </xf>
    <xf numFmtId="0" fontId="9" fillId="0" borderId="0" xfId="0" applyFont="1" applyAlignment="1">
      <alignment vertical="center"/>
    </xf>
    <xf numFmtId="0" fontId="9" fillId="0" borderId="0" xfId="0" applyFont="1" applyFill="1" applyBorder="1" applyAlignment="1">
      <alignment vertical="center"/>
    </xf>
    <xf numFmtId="0" fontId="0" fillId="0" borderId="0" xfId="0" applyFont="1" applyAlignment="1">
      <alignment vertical="center"/>
    </xf>
    <xf numFmtId="0" fontId="2" fillId="3" borderId="2" xfId="0" applyFont="1" applyFill="1" applyBorder="1" applyAlignment="1">
      <alignment horizontal="center" vertical="center"/>
    </xf>
    <xf numFmtId="0" fontId="0" fillId="0" borderId="3" xfId="0" applyBorder="1" applyAlignment="1">
      <alignment vertical="center" wrapText="1"/>
    </xf>
    <xf numFmtId="0" fontId="4" fillId="0" borderId="3" xfId="0" applyFont="1" applyBorder="1" applyAlignment="1">
      <alignment vertical="center" wrapText="1"/>
    </xf>
    <xf numFmtId="0" fontId="0" fillId="0" borderId="5" xfId="0" applyBorder="1" applyAlignment="1">
      <alignment vertical="center" wrapText="1"/>
    </xf>
    <xf numFmtId="0" fontId="0" fillId="4" borderId="3" xfId="0" applyFill="1" applyBorder="1" applyAlignment="1">
      <alignment vertical="center" wrapText="1"/>
    </xf>
    <xf numFmtId="0" fontId="0" fillId="4" borderId="0" xfId="0" applyFill="1" applyBorder="1" applyAlignment="1">
      <alignment vertical="center" wrapText="1"/>
    </xf>
    <xf numFmtId="43" fontId="0" fillId="4" borderId="0" xfId="1" applyFont="1" applyFill="1" applyBorder="1" applyAlignment="1">
      <alignment vertical="center" wrapText="1"/>
    </xf>
    <xf numFmtId="0" fontId="11" fillId="4" borderId="0" xfId="0" applyFont="1" applyFill="1" applyAlignment="1">
      <alignment vertical="center" wrapText="1"/>
    </xf>
    <xf numFmtId="0" fontId="4" fillId="4" borderId="3" xfId="0" applyFont="1" applyFill="1" applyBorder="1" applyAlignment="1">
      <alignment vertical="center" wrapText="1"/>
    </xf>
    <xf numFmtId="0" fontId="4" fillId="4" borderId="0"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3" fontId="0" fillId="0" borderId="7" xfId="1" applyFont="1" applyBorder="1" applyAlignment="1">
      <alignment vertical="center" wrapText="1"/>
    </xf>
    <xf numFmtId="0" fontId="12" fillId="0" borderId="0" xfId="0" applyFont="1" applyBorder="1" applyAlignment="1">
      <alignment vertical="center" wrapText="1"/>
    </xf>
    <xf numFmtId="43" fontId="13" fillId="5" borderId="0" xfId="1" applyFont="1" applyFill="1" applyBorder="1" applyAlignment="1">
      <alignment vertical="center" wrapText="1"/>
    </xf>
    <xf numFmtId="0" fontId="15" fillId="0" borderId="0" xfId="0" applyFont="1" applyBorder="1" applyAlignment="1">
      <alignment vertical="center" wrapText="1"/>
    </xf>
    <xf numFmtId="43" fontId="9" fillId="0" borderId="0" xfId="1" applyFont="1" applyBorder="1" applyAlignment="1">
      <alignment vertical="center" wrapText="1"/>
    </xf>
    <xf numFmtId="43" fontId="3" fillId="6" borderId="0" xfId="1" applyFont="1" applyFill="1" applyBorder="1" applyAlignment="1">
      <alignment vertical="center" wrapText="1"/>
    </xf>
    <xf numFmtId="0" fontId="3" fillId="6" borderId="0" xfId="0" applyFont="1" applyFill="1" applyBorder="1" applyAlignment="1">
      <alignment vertical="center" wrapText="1"/>
    </xf>
    <xf numFmtId="44" fontId="0" fillId="3" borderId="3" xfId="1" applyNumberFormat="1" applyFont="1" applyFill="1" applyBorder="1" applyAlignment="1" applyProtection="1">
      <alignment horizontal="center" vertical="center" wrapText="1"/>
      <protection locked="0"/>
    </xf>
    <xf numFmtId="9" fontId="0" fillId="3" borderId="4" xfId="2" applyFont="1" applyFill="1" applyBorder="1" applyAlignment="1" applyProtection="1">
      <alignment horizontal="right" vertical="center" wrapText="1"/>
      <protection locked="0"/>
    </xf>
    <xf numFmtId="164" fontId="0" fillId="3" borderId="4" xfId="1" applyNumberFormat="1" applyFont="1" applyFill="1" applyBorder="1" applyAlignment="1" applyProtection="1">
      <alignment horizontal="right" vertical="center" wrapText="1"/>
      <protection locked="0"/>
    </xf>
    <xf numFmtId="44" fontId="5" fillId="5" borderId="6" xfId="3" applyFont="1" applyFill="1" applyBorder="1" applyAlignment="1" applyProtection="1">
      <alignment vertical="center" wrapText="1"/>
      <protection hidden="1"/>
    </xf>
    <xf numFmtId="44" fontId="5" fillId="5" borderId="0" xfId="3" applyFont="1" applyFill="1" applyBorder="1" applyAlignment="1" applyProtection="1">
      <alignment vertical="center" wrapText="1"/>
      <protection hidden="1"/>
    </xf>
    <xf numFmtId="44" fontId="10" fillId="5" borderId="1" xfId="1" applyNumberFormat="1" applyFont="1" applyFill="1" applyBorder="1" applyAlignment="1" applyProtection="1">
      <alignment horizontal="center" vertical="center" wrapText="1"/>
      <protection hidden="1"/>
    </xf>
    <xf numFmtId="0" fontId="0" fillId="0" borderId="0" xfId="0" applyFont="1" applyBorder="1" applyAlignment="1">
      <alignment vertical="center" wrapText="1"/>
    </xf>
    <xf numFmtId="43" fontId="0" fillId="6" borderId="0" xfId="1" applyFont="1" applyFill="1" applyBorder="1" applyAlignment="1">
      <alignment vertical="center" wrapText="1"/>
    </xf>
    <xf numFmtId="0" fontId="0" fillId="6" borderId="0" xfId="0" applyFont="1" applyFill="1" applyBorder="1" applyAlignment="1">
      <alignment vertical="center" wrapText="1"/>
    </xf>
    <xf numFmtId="10" fontId="0" fillId="3" borderId="4" xfId="2" applyNumberFormat="1" applyFont="1" applyFill="1" applyBorder="1" applyAlignment="1" applyProtection="1">
      <alignment horizontal="right" vertical="center" wrapText="1"/>
      <protection locked="0"/>
    </xf>
    <xf numFmtId="2" fontId="16" fillId="5" borderId="3" xfId="3" applyNumberFormat="1" applyFont="1" applyFill="1" applyBorder="1" applyAlignment="1" applyProtection="1">
      <alignment vertical="center" wrapText="1"/>
      <protection hidden="1"/>
    </xf>
    <xf numFmtId="0" fontId="3" fillId="6" borderId="0" xfId="0" applyFont="1" applyFill="1" applyBorder="1" applyAlignment="1">
      <alignment horizontal="right" vertical="center" wrapText="1"/>
    </xf>
    <xf numFmtId="0" fontId="8" fillId="2" borderId="0" xfId="0" applyFont="1" applyFill="1" applyAlignment="1">
      <alignment horizontal="center" vertical="center"/>
    </xf>
    <xf numFmtId="0" fontId="6" fillId="2"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5" fillId="0" borderId="0" xfId="0" applyFont="1" applyBorder="1" applyAlignment="1" applyProtection="1">
      <alignment horizontal="left" wrapText="1"/>
      <protection hidden="1"/>
    </xf>
    <xf numFmtId="0" fontId="7"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cellXfs>
  <cellStyles count="4">
    <cellStyle name="Migliaia" xfId="1" builtinId="3"/>
    <cellStyle name="Normale" xfId="0" builtinId="0"/>
    <cellStyle name="Percentuale" xfId="2" builtinId="5"/>
    <cellStyle name="Valuta" xfId="3" builtinId="4"/>
  </cellStyles>
  <dxfs count="5">
    <dxf>
      <font>
        <color rgb="FF009900"/>
      </font>
    </dxf>
    <dxf>
      <font>
        <color rgb="FFFF0000"/>
      </font>
    </dxf>
    <dxf>
      <font>
        <color rgb="FFFF0000"/>
      </font>
    </dxf>
    <dxf>
      <font>
        <color rgb="FF009900"/>
      </font>
    </dxf>
    <dxf>
      <font>
        <color rgb="FFFF0000"/>
      </font>
    </dxf>
  </dxfs>
  <tableStyles count="0" defaultTableStyle="TableStyleMedium2" defaultPivotStyle="PivotStyleLight16"/>
  <colors>
    <mruColors>
      <color rgb="FFFFFF99"/>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5302</xdr:colOff>
      <xdr:row>0</xdr:row>
      <xdr:rowOff>0</xdr:rowOff>
    </xdr:from>
    <xdr:to>
      <xdr:col>1</xdr:col>
      <xdr:colOff>1468977</xdr:colOff>
      <xdr:row>1</xdr:row>
      <xdr:rowOff>96308</xdr:rowOff>
    </xdr:to>
    <xdr:sp macro="" textlink="">
      <xdr:nvSpPr>
        <xdr:cNvPr id="4" name="Rettangolo 3"/>
        <xdr:cNvSpPr/>
      </xdr:nvSpPr>
      <xdr:spPr>
        <a:xfrm>
          <a:off x="5302" y="0"/>
          <a:ext cx="1778000" cy="8678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1</xdr:colOff>
      <xdr:row>0</xdr:row>
      <xdr:rowOff>0</xdr:rowOff>
    </xdr:from>
    <xdr:to>
      <xdr:col>0</xdr:col>
      <xdr:colOff>1778001</xdr:colOff>
      <xdr:row>1</xdr:row>
      <xdr:rowOff>95250</xdr:rowOff>
    </xdr:to>
    <xdr:sp macro="" textlink="">
      <xdr:nvSpPr>
        <xdr:cNvPr id="2" name="Rettangolo 1"/>
        <xdr:cNvSpPr/>
      </xdr:nvSpPr>
      <xdr:spPr>
        <a:xfrm>
          <a:off x="1" y="0"/>
          <a:ext cx="1778000" cy="866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0</xdr:col>
      <xdr:colOff>52927</xdr:colOff>
      <xdr:row>0</xdr:row>
      <xdr:rowOff>0</xdr:rowOff>
    </xdr:from>
    <xdr:to>
      <xdr:col>1</xdr:col>
      <xdr:colOff>1391002</xdr:colOff>
      <xdr:row>1</xdr:row>
      <xdr:rowOff>92475</xdr:rowOff>
    </xdr:to>
    <xdr:pic>
      <xdr:nvPicPr>
        <xdr:cNvPr id="3" name="Immagine 2"/>
        <xdr:cNvPicPr>
          <a:picLocks/>
        </xdr:cNvPicPr>
      </xdr:nvPicPr>
      <xdr:blipFill>
        <a:blip xmlns:r="http://schemas.openxmlformats.org/officeDocument/2006/relationships" r:embed="rId1"/>
        <a:stretch>
          <a:fillRect/>
        </a:stretch>
      </xdr:blipFill>
      <xdr:spPr>
        <a:xfrm>
          <a:off x="52927" y="0"/>
          <a:ext cx="1652400" cy="864000"/>
        </a:xfrm>
        <a:prstGeom prst="rect">
          <a:avLst/>
        </a:prstGeom>
      </xdr:spPr>
    </xdr:pic>
    <xdr:clientData/>
  </xdr:twoCellAnchor>
  <xdr:twoCellAnchor>
    <xdr:from>
      <xdr:col>3</xdr:col>
      <xdr:colOff>201084</xdr:colOff>
      <xdr:row>9</xdr:row>
      <xdr:rowOff>94191</xdr:rowOff>
    </xdr:from>
    <xdr:to>
      <xdr:col>3</xdr:col>
      <xdr:colOff>753534</xdr:colOff>
      <xdr:row>16</xdr:row>
      <xdr:rowOff>179916</xdr:rowOff>
    </xdr:to>
    <xdr:sp macro="" textlink="">
      <xdr:nvSpPr>
        <xdr:cNvPr id="6" name="Parentesi graffa chiusa 5"/>
        <xdr:cNvSpPr/>
      </xdr:nvSpPr>
      <xdr:spPr>
        <a:xfrm>
          <a:off x="4561417" y="2570691"/>
          <a:ext cx="552450" cy="1525058"/>
        </a:xfrm>
        <a:prstGeom prst="rightBrace">
          <a:avLst/>
        </a:prstGeom>
        <a:ln w="31750">
          <a:solidFill>
            <a:srgbClr val="00B050"/>
          </a:solidFill>
          <a:prstDash val="sysDash"/>
          <a:headEnd type="none" w="med" len="med"/>
          <a:tailEnd type="none" w="med" len="med"/>
        </a:ln>
      </xdr:spPr>
      <xdr:style>
        <a:lnRef idx="3">
          <a:schemeClr val="accent3"/>
        </a:lnRef>
        <a:fillRef idx="0">
          <a:schemeClr val="accent3"/>
        </a:fillRef>
        <a:effectRef idx="2">
          <a:schemeClr val="accent3"/>
        </a:effectRef>
        <a:fontRef idx="minor">
          <a:schemeClr val="tx1"/>
        </a:fontRef>
      </xdr:style>
      <xdr:txBody>
        <a:bodyPr vertOverflow="clip" horzOverflow="clip" rtlCol="0" anchor="t"/>
        <a:lstStyle/>
        <a:p>
          <a:pPr algn="l"/>
          <a:endParaRPr lang="it-IT" sz="1100"/>
        </a:p>
      </xdr:txBody>
    </xdr:sp>
    <xdr:clientData/>
  </xdr:twoCellAnchor>
  <xdr:twoCellAnchor>
    <xdr:from>
      <xdr:col>3</xdr:col>
      <xdr:colOff>123825</xdr:colOff>
      <xdr:row>21</xdr:row>
      <xdr:rowOff>21166</xdr:rowOff>
    </xdr:from>
    <xdr:to>
      <xdr:col>3</xdr:col>
      <xdr:colOff>676275</xdr:colOff>
      <xdr:row>29</xdr:row>
      <xdr:rowOff>52916</xdr:rowOff>
    </xdr:to>
    <xdr:sp macro="" textlink="">
      <xdr:nvSpPr>
        <xdr:cNvPr id="7" name="Parentesi graffa chiusa 6"/>
        <xdr:cNvSpPr/>
      </xdr:nvSpPr>
      <xdr:spPr>
        <a:xfrm>
          <a:off x="4208992" y="3862916"/>
          <a:ext cx="552450" cy="1439333"/>
        </a:xfrm>
        <a:prstGeom prst="rightBrace">
          <a:avLst/>
        </a:prstGeom>
        <a:ln w="31750">
          <a:solidFill>
            <a:srgbClr val="00B050"/>
          </a:solidFill>
          <a:prstDash val="sysDash"/>
          <a:headEnd type="none" w="med" len="med"/>
          <a:tailEnd type="none" w="med" len="med"/>
        </a:ln>
      </xdr:spPr>
      <xdr:style>
        <a:lnRef idx="3">
          <a:schemeClr val="accent3"/>
        </a:lnRef>
        <a:fillRef idx="0">
          <a:schemeClr val="accent3"/>
        </a:fillRef>
        <a:effectRef idx="2">
          <a:schemeClr val="accent3"/>
        </a:effectRef>
        <a:fontRef idx="minor">
          <a:schemeClr val="tx1"/>
        </a:fontRef>
      </xdr:style>
      <xdr:txBody>
        <a:bodyPr vertOverflow="clip" horzOverflow="clip" rtlCol="0" anchor="t"/>
        <a:lstStyle/>
        <a:p>
          <a:pPr algn="l"/>
          <a:endParaRPr lang="it-IT" sz="1100"/>
        </a:p>
      </xdr:txBody>
    </xdr:sp>
    <xdr:clientData/>
  </xdr:twoCellAnchor>
  <xdr:twoCellAnchor>
    <xdr:from>
      <xdr:col>6</xdr:col>
      <xdr:colOff>899583</xdr:colOff>
      <xdr:row>1</xdr:row>
      <xdr:rowOff>42335</xdr:rowOff>
    </xdr:from>
    <xdr:to>
      <xdr:col>8</xdr:col>
      <xdr:colOff>4407958</xdr:colOff>
      <xdr:row>6</xdr:row>
      <xdr:rowOff>381001</xdr:rowOff>
    </xdr:to>
    <xdr:sp macro="" textlink="">
      <xdr:nvSpPr>
        <xdr:cNvPr id="5" name="Fumetto 2 4"/>
        <xdr:cNvSpPr/>
      </xdr:nvSpPr>
      <xdr:spPr>
        <a:xfrm>
          <a:off x="8593666" y="814918"/>
          <a:ext cx="4894792" cy="1301750"/>
        </a:xfrm>
        <a:prstGeom prst="wedgeRoundRectCallout">
          <a:avLst>
            <a:gd name="adj1" fmla="val -61259"/>
            <a:gd name="adj2" fmla="val -1496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XFD41"/>
  <sheetViews>
    <sheetView showGridLines="0" tabSelected="1" zoomScale="90" zoomScaleNormal="90" zoomScaleSheetLayoutView="80" workbookViewId="0">
      <pane ySplit="7" topLeftCell="A17" activePane="bottomLeft" state="frozen"/>
      <selection pane="bottomLeft" activeCell="C23" sqref="C23"/>
    </sheetView>
  </sheetViews>
  <sheetFormatPr defaultRowHeight="15" x14ac:dyDescent="0.25"/>
  <cols>
    <col min="1" max="1" width="4.7109375" style="2" customWidth="1"/>
    <col min="2" max="2" width="43.140625" style="2" customWidth="1"/>
    <col min="3" max="3" width="17.42578125" style="2" customWidth="1"/>
    <col min="4" max="4" width="13" style="3" customWidth="1"/>
    <col min="5" max="5" width="17.28515625" style="3" customWidth="1"/>
    <col min="6" max="6" width="19.7109375" style="3" bestFit="1" customWidth="1"/>
    <col min="7" max="7" width="17.28515625" style="3" customWidth="1"/>
    <col min="8" max="8" width="3.42578125" style="3" customWidth="1"/>
    <col min="9" max="9" width="66.140625" style="3" customWidth="1"/>
    <col min="10" max="10" width="11.140625" style="2" bestFit="1" customWidth="1"/>
    <col min="11" max="12" width="6.85546875" style="2" customWidth="1"/>
    <col min="13" max="13" width="9.140625" style="2"/>
    <col min="14" max="15" width="9.140625" style="2" customWidth="1"/>
    <col min="16" max="16384" width="9.140625" style="2"/>
  </cols>
  <sheetData>
    <row r="1" spans="1:16384" s="9" customFormat="1" ht="60.75" customHeight="1" x14ac:dyDescent="0.25">
      <c r="A1" s="41" t="s">
        <v>11</v>
      </c>
      <c r="B1" s="41"/>
      <c r="C1" s="41"/>
      <c r="D1" s="41"/>
      <c r="E1" s="41"/>
      <c r="F1" s="41"/>
      <c r="G1" s="41"/>
      <c r="H1" s="41"/>
      <c r="I1" s="7"/>
      <c r="J1" s="7"/>
      <c r="K1" s="8"/>
      <c r="L1" s="7"/>
      <c r="M1" s="7"/>
      <c r="N1" s="7"/>
      <c r="O1" s="7"/>
      <c r="P1" s="7"/>
      <c r="Q1" s="7"/>
      <c r="R1" s="7"/>
      <c r="S1" s="7"/>
      <c r="T1" s="7"/>
      <c r="U1" s="7"/>
      <c r="V1" s="7"/>
      <c r="W1" s="7"/>
    </row>
    <row r="2" spans="1:16384" ht="7.5" customHeight="1" x14ac:dyDescent="0.25"/>
    <row r="3" spans="1:16384" ht="24.95" customHeight="1" x14ac:dyDescent="0.25">
      <c r="C3" s="46" t="s">
        <v>17</v>
      </c>
      <c r="D3" s="46"/>
      <c r="E3" s="46"/>
      <c r="F3" s="24">
        <f>(G14-G28)*(-1)</f>
        <v>-1.4551915228366852E-11</v>
      </c>
      <c r="G3" s="26"/>
      <c r="H3" s="45" t="str">
        <f>+CONCATENATE("RICORDA: a parità di importo e di tasso di interesse, riducendo"," Ia durata del prestito più alta sarà la rata da pagare minori saranno gli interessi dovuti."," Viceceversa, aumentando la durata tanto maggiore sarà l’importo dovuto per gli interessi, ma più bassa la rata!")</f>
        <v>RICORDA: a parità di importo e di tasso di interesse, riducendo Ia durata del prestito più alta sarà la rata da pagare minori saranno gli interessi dovuti. Viceceversa, aumentando la durata tanto maggiore sarà l’importo dovuto per gli interessi, ma più bassa la rata!</v>
      </c>
      <c r="I3" s="45"/>
      <c r="J3" s="25"/>
      <c r="K3" s="25"/>
      <c r="L3" s="25"/>
      <c r="M3" s="25"/>
      <c r="N3" s="25"/>
    </row>
    <row r="4" spans="1:16384" ht="3" customHeight="1" x14ac:dyDescent="0.25">
      <c r="C4" s="23"/>
      <c r="D4" s="2"/>
      <c r="E4" s="2"/>
      <c r="F4" s="23"/>
      <c r="G4" s="26"/>
      <c r="H4" s="45"/>
      <c r="I4" s="45"/>
      <c r="J4" s="25"/>
      <c r="K4" s="25"/>
      <c r="L4" s="25"/>
      <c r="M4" s="25"/>
      <c r="N4" s="25"/>
    </row>
    <row r="5" spans="1:16384" ht="24.95" customHeight="1" x14ac:dyDescent="0.25">
      <c r="C5" s="46" t="s">
        <v>16</v>
      </c>
      <c r="D5" s="46"/>
      <c r="E5" s="46"/>
      <c r="F5" s="24">
        <f>+F23-E14</f>
        <v>0</v>
      </c>
      <c r="G5" s="26"/>
      <c r="H5" s="45"/>
      <c r="I5" s="45"/>
      <c r="J5" s="25"/>
      <c r="K5" s="25"/>
      <c r="L5" s="25"/>
      <c r="M5" s="25"/>
      <c r="N5" s="25"/>
    </row>
    <row r="6" spans="1:16384" ht="15" customHeight="1" x14ac:dyDescent="0.25">
      <c r="A6" s="3"/>
      <c r="B6" s="3"/>
      <c r="C6" s="3"/>
      <c r="G6" s="26"/>
      <c r="H6" s="45"/>
      <c r="I6" s="45"/>
      <c r="J6" s="25"/>
      <c r="K6" s="25"/>
      <c r="L6" s="25"/>
      <c r="M6" s="25"/>
      <c r="N6" s="25"/>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3"/>
      <c r="XFC6" s="3"/>
      <c r="XFD6" s="3"/>
    </row>
    <row r="7" spans="1:16384" ht="24" customHeight="1" x14ac:dyDescent="0.25">
      <c r="C7" s="10" t="s">
        <v>5</v>
      </c>
      <c r="D7" s="2"/>
      <c r="H7" s="45"/>
      <c r="I7" s="45"/>
      <c r="J7" s="25"/>
      <c r="K7" s="25"/>
      <c r="L7" s="25"/>
      <c r="M7" s="25"/>
      <c r="N7" s="25"/>
    </row>
    <row r="8" spans="1:16384" x14ac:dyDescent="0.25">
      <c r="C8" s="11"/>
      <c r="D8" s="2"/>
    </row>
    <row r="9" spans="1:16384" ht="18.75" x14ac:dyDescent="0.25">
      <c r="B9" s="17" t="s">
        <v>9</v>
      </c>
      <c r="C9" s="14"/>
      <c r="D9" s="15"/>
      <c r="E9" s="16"/>
      <c r="F9" s="16"/>
      <c r="G9" s="16"/>
    </row>
    <row r="10" spans="1:16384" x14ac:dyDescent="0.25">
      <c r="B10" s="1"/>
      <c r="C10" s="11"/>
    </row>
    <row r="11" spans="1:16384" ht="15" customHeight="1" x14ac:dyDescent="0.25">
      <c r="C11" s="11"/>
      <c r="E11" s="44" t="s">
        <v>21</v>
      </c>
      <c r="F11" s="44" t="s">
        <v>13</v>
      </c>
      <c r="G11" s="42" t="s">
        <v>14</v>
      </c>
      <c r="H11" s="2"/>
      <c r="I11" s="2"/>
    </row>
    <row r="12" spans="1:16384" ht="16.5" customHeight="1" thickBot="1" x14ac:dyDescent="0.3">
      <c r="B12" s="4" t="s">
        <v>19</v>
      </c>
      <c r="C12" s="29">
        <v>100000</v>
      </c>
      <c r="D12" s="5"/>
      <c r="E12" s="44"/>
      <c r="F12" s="44"/>
      <c r="G12" s="42"/>
      <c r="H12" s="2"/>
      <c r="I12" s="2"/>
    </row>
    <row r="13" spans="1:16384" ht="16.5" customHeight="1" thickTop="1" thickBot="1" x14ac:dyDescent="0.3">
      <c r="B13" s="4" t="s">
        <v>6</v>
      </c>
      <c r="C13" s="30" t="s">
        <v>2</v>
      </c>
      <c r="D13" s="5"/>
      <c r="E13" s="44"/>
      <c r="F13" s="44"/>
      <c r="G13" s="42"/>
      <c r="H13" s="2"/>
      <c r="I13" s="2"/>
    </row>
    <row r="14" spans="1:16384" ht="16.5" customHeight="1" thickTop="1" thickBot="1" x14ac:dyDescent="0.3">
      <c r="B14" s="4" t="s">
        <v>7</v>
      </c>
      <c r="C14" s="38">
        <v>0.03</v>
      </c>
      <c r="D14" s="5"/>
      <c r="E14" s="32">
        <f>+C12*(1+C14/L40)^(C15)*C14/L40/((1+C14/L40)^(C15)-1)</f>
        <v>554.59759785391918</v>
      </c>
      <c r="F14" s="32">
        <f>+E14*C15</f>
        <v>133103.42348494061</v>
      </c>
      <c r="G14" s="33">
        <f>+F14-C12</f>
        <v>33103.423484940606</v>
      </c>
      <c r="H14" s="2"/>
      <c r="I14" s="2"/>
    </row>
    <row r="15" spans="1:16384" ht="16.5" customHeight="1" thickTop="1" thickBot="1" x14ac:dyDescent="0.3">
      <c r="B15" s="4" t="s">
        <v>18</v>
      </c>
      <c r="C15" s="31">
        <v>240</v>
      </c>
      <c r="D15" s="5"/>
      <c r="E15" s="2"/>
      <c r="F15" s="2"/>
      <c r="G15" s="2"/>
      <c r="H15" s="2"/>
      <c r="I15" s="2"/>
    </row>
    <row r="16" spans="1:16384" ht="16.5" customHeight="1" thickTop="1" x14ac:dyDescent="0.25">
      <c r="B16" s="4"/>
      <c r="C16" s="12"/>
      <c r="D16" s="5"/>
      <c r="E16" s="2"/>
      <c r="F16" s="2"/>
      <c r="G16" s="2"/>
      <c r="H16" s="2"/>
      <c r="I16" s="2"/>
    </row>
    <row r="17" spans="1:18" ht="15.95" customHeight="1" x14ac:dyDescent="0.25">
      <c r="B17" s="4" t="s">
        <v>20</v>
      </c>
      <c r="C17" s="39">
        <f>+C15/L40</f>
        <v>20</v>
      </c>
      <c r="D17" s="5"/>
      <c r="E17" s="2"/>
      <c r="F17" s="2"/>
      <c r="G17" s="2"/>
      <c r="H17" s="2"/>
      <c r="I17" s="2"/>
    </row>
    <row r="18" spans="1:18" ht="15.75" thickBot="1" x14ac:dyDescent="0.3">
      <c r="A18" s="20"/>
      <c r="B18" s="20"/>
      <c r="C18" s="21"/>
      <c r="D18" s="22"/>
      <c r="E18" s="20"/>
      <c r="F18" s="20"/>
      <c r="G18" s="20"/>
      <c r="H18" s="20"/>
      <c r="I18" s="2"/>
    </row>
    <row r="19" spans="1:18" x14ac:dyDescent="0.25">
      <c r="C19" s="11"/>
      <c r="E19" s="2"/>
      <c r="F19" s="2"/>
      <c r="G19" s="2"/>
      <c r="H19" s="2"/>
      <c r="I19" s="2"/>
    </row>
    <row r="20" spans="1:18" x14ac:dyDescent="0.25">
      <c r="B20" s="4"/>
      <c r="C20" s="12"/>
      <c r="D20" s="4"/>
      <c r="E20" s="4"/>
      <c r="G20" s="2"/>
      <c r="H20" s="2"/>
      <c r="I20" s="2"/>
    </row>
    <row r="21" spans="1:18" ht="18.75" x14ac:dyDescent="0.25">
      <c r="B21" s="17" t="s">
        <v>10</v>
      </c>
      <c r="C21" s="18"/>
      <c r="D21" s="19"/>
      <c r="E21" s="15"/>
      <c r="F21" s="15"/>
      <c r="G21" s="15"/>
      <c r="H21" s="2"/>
      <c r="I21" s="2"/>
    </row>
    <row r="22" spans="1:18" ht="15.75" thickBot="1" x14ac:dyDescent="0.3">
      <c r="B22" s="4"/>
      <c r="C22" s="12"/>
      <c r="D22" s="4"/>
      <c r="E22" s="4"/>
      <c r="G22" s="2"/>
      <c r="H22" s="2"/>
      <c r="I22" s="2"/>
    </row>
    <row r="23" spans="1:18" ht="16.5" customHeight="1" thickTop="1" thickBot="1" x14ac:dyDescent="0.3">
      <c r="B23" s="4" t="s">
        <v>8</v>
      </c>
      <c r="C23" s="38">
        <v>0.03</v>
      </c>
      <c r="D23" s="2"/>
      <c r="E23" s="6" t="s">
        <v>12</v>
      </c>
      <c r="F23" s="34">
        <f>+C12*(1+C23/L40)^(C26*L40)*C23/L40/((1+C23/L40)^(C26*L40)-1)</f>
        <v>554.59759785391918</v>
      </c>
      <c r="G23" s="2"/>
      <c r="H23" s="2"/>
      <c r="I23" s="2"/>
    </row>
    <row r="24" spans="1:18" ht="16.5" customHeight="1" thickTop="1" thickBot="1" x14ac:dyDescent="0.3">
      <c r="B24" s="4" t="s">
        <v>23</v>
      </c>
      <c r="C24" s="31">
        <v>240</v>
      </c>
      <c r="D24" s="2"/>
      <c r="E24" s="2"/>
      <c r="F24" s="2"/>
      <c r="G24" s="2"/>
      <c r="H24" s="2"/>
      <c r="I24" s="2"/>
    </row>
    <row r="25" spans="1:18" ht="16.5" customHeight="1" thickTop="1" x14ac:dyDescent="0.25">
      <c r="B25" s="4"/>
      <c r="C25" s="12"/>
      <c r="D25" s="2"/>
      <c r="E25" s="44" t="s">
        <v>13</v>
      </c>
      <c r="F25" s="47" t="s">
        <v>19</v>
      </c>
      <c r="G25" s="48" t="s">
        <v>15</v>
      </c>
      <c r="H25" s="2"/>
      <c r="I25" s="2"/>
    </row>
    <row r="26" spans="1:18" ht="15.75" customHeight="1" x14ac:dyDescent="0.25">
      <c r="B26" s="4" t="s">
        <v>22</v>
      </c>
      <c r="C26" s="39">
        <f>+C24/L40</f>
        <v>20</v>
      </c>
      <c r="E26" s="44"/>
      <c r="F26" s="47"/>
      <c r="G26" s="48"/>
      <c r="H26" s="2"/>
      <c r="I26" s="2"/>
    </row>
    <row r="27" spans="1:18" ht="15" customHeight="1" x14ac:dyDescent="0.25">
      <c r="C27" s="13"/>
      <c r="E27" s="44"/>
      <c r="F27" s="47"/>
      <c r="G27" s="48"/>
      <c r="H27" s="2"/>
      <c r="I27" s="2"/>
    </row>
    <row r="28" spans="1:18" ht="15" customHeight="1" x14ac:dyDescent="0.25">
      <c r="E28" s="32">
        <f>+F23*C24</f>
        <v>133103.42348494061</v>
      </c>
      <c r="F28" s="32">
        <f>+F23/((1+C23/L40)^(C26*L40)*C23/L40/((1+C23/L40)^(C26*L40)-1))</f>
        <v>100000.00000000001</v>
      </c>
      <c r="G28" s="33">
        <f>+E28-F28</f>
        <v>33103.423484940591</v>
      </c>
      <c r="H28" s="2"/>
      <c r="I28" s="2"/>
    </row>
    <row r="29" spans="1:18" x14ac:dyDescent="0.25">
      <c r="E29" s="2"/>
      <c r="F29" s="2"/>
      <c r="G29" s="2"/>
      <c r="H29" s="2"/>
      <c r="I29" s="2"/>
    </row>
    <row r="30" spans="1:18" x14ac:dyDescent="0.25">
      <c r="I30" s="2"/>
    </row>
    <row r="31" spans="1:18" x14ac:dyDescent="0.25">
      <c r="E31" s="2"/>
      <c r="F31" s="2"/>
      <c r="G31" s="2"/>
      <c r="H31" s="2"/>
      <c r="I31" s="2"/>
    </row>
    <row r="32" spans="1:18" ht="5.25" customHeight="1" x14ac:dyDescent="0.25">
      <c r="D32" s="2"/>
      <c r="E32" s="2"/>
      <c r="H32" s="2"/>
      <c r="I32" s="35"/>
      <c r="J32" s="35"/>
      <c r="K32" s="35"/>
      <c r="L32" s="35"/>
      <c r="M32" s="35"/>
      <c r="N32" s="35"/>
      <c r="O32" s="35"/>
      <c r="P32" s="35"/>
      <c r="Q32" s="35"/>
      <c r="R32" s="35"/>
    </row>
    <row r="33" spans="4:18" x14ac:dyDescent="0.25">
      <c r="D33" s="2"/>
      <c r="E33" s="2"/>
      <c r="I33" s="36"/>
      <c r="J33" s="37"/>
      <c r="K33" s="37"/>
      <c r="L33" s="37"/>
      <c r="M33" s="37"/>
      <c r="N33" s="35"/>
      <c r="O33" s="35"/>
      <c r="P33" s="35"/>
      <c r="Q33" s="35"/>
      <c r="R33" s="35"/>
    </row>
    <row r="34" spans="4:18" x14ac:dyDescent="0.25">
      <c r="I34" s="36"/>
      <c r="J34" s="37"/>
      <c r="K34" s="37"/>
      <c r="L34" s="37"/>
      <c r="M34" s="37"/>
      <c r="N34" s="35"/>
      <c r="O34" s="35"/>
      <c r="P34" s="35"/>
      <c r="Q34" s="35"/>
      <c r="R34" s="35"/>
    </row>
    <row r="35" spans="4:18" x14ac:dyDescent="0.25">
      <c r="D35" s="2"/>
      <c r="I35" s="36"/>
      <c r="J35" s="43" t="s">
        <v>4</v>
      </c>
      <c r="K35" s="43"/>
      <c r="L35" s="43"/>
      <c r="M35" s="37"/>
      <c r="N35" s="35"/>
      <c r="O35" s="35"/>
      <c r="P35" s="35"/>
      <c r="Q35" s="35"/>
      <c r="R35" s="35"/>
    </row>
    <row r="36" spans="4:18" x14ac:dyDescent="0.25">
      <c r="D36" s="2"/>
      <c r="I36" s="36"/>
      <c r="J36" s="28" t="s">
        <v>2</v>
      </c>
      <c r="K36" s="28">
        <v>1</v>
      </c>
      <c r="L36" s="28">
        <v>12</v>
      </c>
      <c r="M36" s="37"/>
      <c r="N36" s="35"/>
      <c r="O36" s="35"/>
      <c r="P36" s="35"/>
      <c r="Q36" s="35"/>
      <c r="R36" s="35"/>
    </row>
    <row r="37" spans="4:18" x14ac:dyDescent="0.25">
      <c r="D37" s="2"/>
      <c r="I37" s="36"/>
      <c r="J37" s="28" t="s">
        <v>3</v>
      </c>
      <c r="K37" s="28">
        <v>3</v>
      </c>
      <c r="L37" s="28">
        <v>4</v>
      </c>
      <c r="M37" s="37"/>
      <c r="N37" s="35"/>
      <c r="O37" s="35"/>
      <c r="P37" s="35"/>
      <c r="Q37" s="35"/>
      <c r="R37" s="35"/>
    </row>
    <row r="38" spans="4:18" x14ac:dyDescent="0.25">
      <c r="I38" s="36"/>
      <c r="J38" s="28" t="s">
        <v>1</v>
      </c>
      <c r="K38" s="28">
        <v>6</v>
      </c>
      <c r="L38" s="28">
        <v>2</v>
      </c>
      <c r="M38" s="37"/>
      <c r="N38" s="35"/>
      <c r="O38" s="35"/>
      <c r="P38" s="35"/>
      <c r="Q38" s="35"/>
      <c r="R38" s="35"/>
    </row>
    <row r="39" spans="4:18" x14ac:dyDescent="0.25">
      <c r="I39" s="36"/>
      <c r="J39" s="28" t="s">
        <v>0</v>
      </c>
      <c r="K39" s="28">
        <v>12</v>
      </c>
      <c r="L39" s="28">
        <v>1</v>
      </c>
      <c r="M39" s="37"/>
      <c r="N39" s="35"/>
      <c r="O39" s="35"/>
      <c r="P39" s="35"/>
      <c r="Q39" s="35"/>
      <c r="R39" s="35"/>
    </row>
    <row r="40" spans="4:18" x14ac:dyDescent="0.25">
      <c r="I40" s="36"/>
      <c r="J40" s="27"/>
      <c r="K40" s="28">
        <f>+VLOOKUP(C13,$J$36:$L$39,2,0)</f>
        <v>1</v>
      </c>
      <c r="L40" s="40">
        <f>+VLOOKUP(C13,$J$36:$L$39,3,0)</f>
        <v>12</v>
      </c>
      <c r="M40" s="37"/>
      <c r="N40" s="35"/>
      <c r="O40" s="35"/>
      <c r="P40" s="35"/>
      <c r="Q40" s="35"/>
      <c r="R40" s="35"/>
    </row>
    <row r="41" spans="4:18" x14ac:dyDescent="0.25">
      <c r="I41" s="27"/>
      <c r="J41" s="28"/>
      <c r="K41" s="28"/>
      <c r="L41" s="28"/>
      <c r="M41" s="28"/>
    </row>
  </sheetData>
  <sheetProtection algorithmName="SHA-512" hashValue="263PDLwXEgRFUk2G9WHC5qtEqCd/bTBMLK63wH81PH+DSZSqXTnqI34FZbPNm1tWEuc/2qKCYnAbzgPl21OJtg==" saltValue="Js45wpUsjEqMx8DrwcVioA==" spinCount="100000" sheet="1" selectLockedCells="1"/>
  <mergeCells count="11">
    <mergeCell ref="A1:H1"/>
    <mergeCell ref="G11:G13"/>
    <mergeCell ref="J35:L35"/>
    <mergeCell ref="E11:E13"/>
    <mergeCell ref="F11:F13"/>
    <mergeCell ref="H3:I7"/>
    <mergeCell ref="C3:E3"/>
    <mergeCell ref="C5:E5"/>
    <mergeCell ref="E25:E27"/>
    <mergeCell ref="F25:F27"/>
    <mergeCell ref="G25:G27"/>
  </mergeCells>
  <conditionalFormatting sqref="F5">
    <cfRule type="expression" dxfId="4" priority="5">
      <formula>$F$5&gt;0</formula>
    </cfRule>
    <cfRule type="expression" dxfId="3" priority="6">
      <formula>$F$5&lt;0</formula>
    </cfRule>
  </conditionalFormatting>
  <conditionalFormatting sqref="H3:I7">
    <cfRule type="expression" dxfId="2" priority="3">
      <formula>$G$6=2</formula>
    </cfRule>
  </conditionalFormatting>
  <conditionalFormatting sqref="F3">
    <cfRule type="expression" dxfId="1" priority="1">
      <formula>$F$3&gt;0</formula>
    </cfRule>
    <cfRule type="expression" dxfId="0" priority="2">
      <formula>$F$3&lt;0</formula>
    </cfRule>
  </conditionalFormatting>
  <dataValidations count="4">
    <dataValidation type="custom" allowBlank="1" showInputMessage="1" showErrorMessage="1" error="Valore negativo non consentito." sqref="C12 C26 C14:C15 C17">
      <formula1>C12&gt;0</formula1>
    </dataValidation>
    <dataValidation type="list" allowBlank="1" showInputMessage="1" showErrorMessage="1" sqref="C13">
      <formula1>$J$36:$J$39</formula1>
    </dataValidation>
    <dataValidation type="custom" allowBlank="1" showInputMessage="1" showErrorMessage="1" error="Valore negativo non consentito." prompt="In caso di scadenza invariata, riportare il numero di rate residue fino a scadenza (valore della cella &quot;Durata residua mutuo (in anni)&quot;" sqref="C24">
      <formula1>C24&gt;0</formula1>
    </dataValidation>
    <dataValidation type="custom" allowBlank="1" showInputMessage="1" showErrorMessage="1" error="Valore negativo non consentito." prompt="In caso di tasso invariato, riportare il valore inserito nella cella &quot;Tasso annuo nominale da rinegoziare&quot;" sqref="C23">
      <formula1>C23&gt;0</formula1>
    </dataValidation>
  </dataValidations>
  <pageMargins left="0.7" right="0.7" top="0.75" bottom="0.75" header="0.3" footer="0.3"/>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79FEB72CDCA64189D2BEB5D134129B" ma:contentTypeVersion="0" ma:contentTypeDescription="Creare un nuovo documento." ma:contentTypeScope="" ma:versionID="a2244a803231ed2035c1bb62236edfb2">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348DBB-A7C9-4772-A240-143AE16852FE}">
  <ds:schemaRefs>
    <ds:schemaRef ds:uri="http://schemas.microsoft.com/sharepoint/v3/contenttype/forms"/>
  </ds:schemaRefs>
</ds:datastoreItem>
</file>

<file path=customXml/itemProps2.xml><?xml version="1.0" encoding="utf-8"?>
<ds:datastoreItem xmlns:ds="http://schemas.openxmlformats.org/officeDocument/2006/customXml" ds:itemID="{9FBDB18E-B75D-43F0-81F0-AE3CDA427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52A458C-AEA2-4FF9-B16A-6F975775CFD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Rinegoziazione</vt:lpstr>
      <vt:lpstr>Rinegoziazione!Area_stampa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Giuliano Luigi Mancini;Alessandro.Bracale@bancaditalia.it</dc:creator>
  <cp:lastModifiedBy>Giuliano Luigi Mancini</cp:lastModifiedBy>
  <cp:lastPrinted>2020-04-23T08:39:02Z</cp:lastPrinted>
  <dcterms:created xsi:type="dcterms:W3CDTF">2018-10-19T14:56:48Z</dcterms:created>
  <dcterms:modified xsi:type="dcterms:W3CDTF">2020-04-30T15:02:34Z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0x0101007879FEB72CDCA64189D2BEB5D134129B</vt:lpwstr>
  </property>
</Properties>
</file>